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Kalkulation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<sst xmlns="http://schemas.openxmlformats.org/spreadsheetml/2006/main" count="52" uniqueCount="34">
  <si>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Maschinenkosten</t>
  </si>
  <si>
    <t>Maschine:</t>
  </si>
  <si>
    <t>Anschaffungspreis</t>
  </si>
  <si>
    <t>geplante Nutzungsdauer</t>
  </si>
  <si>
    <t>Jahre</t>
  </si>
  <si>
    <t xml:space="preserve">Restwert </t>
  </si>
  <si>
    <t>Zinssatz</t>
  </si>
  <si>
    <t>%</t>
  </si>
  <si>
    <t>geplanter Einsatzumfang</t>
  </si>
  <si>
    <t>h/ha/Stück/cbm</t>
  </si>
  <si>
    <t>Abschreibung</t>
  </si>
  <si>
    <t>Zinsanspruch</t>
  </si>
  <si>
    <t>Unterbringung</t>
  </si>
  <si>
    <t>Versicherung</t>
  </si>
  <si>
    <t xml:space="preserve">Steuern, Abgaben in        % </t>
  </si>
  <si>
    <t>Vermarktungskosten in  %</t>
  </si>
  <si>
    <t>Summe Festkosten</t>
  </si>
  <si>
    <t xml:space="preserve">Diesel Liter..l/h </t>
  </si>
  <si>
    <t xml:space="preserve"> </t>
  </si>
  <si>
    <t xml:space="preserve">Öle                 </t>
  </si>
  <si>
    <t>Reparaturen</t>
  </si>
  <si>
    <t>Summe veränderl.Kosten</t>
  </si>
  <si>
    <t>Fahrerlohn</t>
  </si>
  <si>
    <t>eigene Maschinenkosten</t>
  </si>
  <si>
    <t>Gewinn + Wagnis      %</t>
  </si>
  <si>
    <t>Angebotspreis</t>
  </si>
  <si>
    <t>Marktpreis</t>
  </si>
  <si>
    <t>Mindesteinsatz im Jahr</t>
  </si>
  <si>
    <t>h,ha,cbm,St.</t>
  </si>
  <si>
    <t>Felder mit solcher Hintergrundfarbe können beschrieben werden</t>
  </si>
  <si>
    <t>€</t>
  </si>
  <si>
    <t>€/Jahr</t>
  </si>
  <si>
    <t>€/h,ha,cbm,St.</t>
  </si>
  <si>
    <t>Schlepper 120 PS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</si>
</sst>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0"/>
    </font>
    <font>
      <b/>
      <sz val="9"/>
      <color indexed="12"/>
      <name val="Arial"/>
      <family val="0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 quotePrefix="1">
      <alignment horizontal="lef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33" borderId="11" xfId="0" applyNumberFormat="1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3" fontId="1" fillId="34" borderId="11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 quotePrefix="1">
      <alignment horizontal="left"/>
      <protection hidden="1" locked="0"/>
    </xf>
    <xf numFmtId="0" fontId="0" fillId="35" borderId="11" xfId="0" applyFont="1" applyFill="1" applyBorder="1" applyAlignment="1" applyProtection="1">
      <alignment horizontal="center"/>
      <protection hidden="1" locked="0"/>
    </xf>
    <xf numFmtId="164" fontId="0" fillId="35" borderId="11" xfId="0" applyNumberFormat="1" applyFont="1" applyFill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right"/>
      <protection hidden="1"/>
    </xf>
    <xf numFmtId="0" fontId="0" fillId="35" borderId="10" xfId="0" applyFont="1" applyFill="1" applyBorder="1" applyAlignment="1" applyProtection="1">
      <alignment horizontal="left"/>
      <protection hidden="1" locked="0"/>
    </xf>
    <xf numFmtId="4" fontId="1" fillId="34" borderId="11" xfId="0" applyNumberFormat="1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 quotePrefix="1">
      <alignment horizontal="left"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0" fillId="35" borderId="11" xfId="0" applyNumberFormat="1" applyFont="1" applyFill="1" applyBorder="1" applyAlignment="1" applyProtection="1">
      <alignment horizontal="center"/>
      <protection hidden="1" locked="0"/>
    </xf>
    <xf numFmtId="3" fontId="4" fillId="36" borderId="11" xfId="0" applyNumberFormat="1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3" fontId="7" fillId="37" borderId="13" xfId="0" applyNumberFormat="1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 quotePrefix="1">
      <alignment horizontal="left"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3" fontId="1" fillId="19" borderId="11" xfId="0" applyNumberFormat="1" applyFont="1" applyFill="1" applyBorder="1" applyAlignment="1" applyProtection="1">
      <alignment/>
      <protection hidden="1" locked="0"/>
    </xf>
    <xf numFmtId="0" fontId="10" fillId="19" borderId="11" xfId="0" applyFont="1" applyFill="1" applyBorder="1" applyAlignment="1" applyProtection="1">
      <alignment/>
      <protection hidden="1" locked="0"/>
    </xf>
    <xf numFmtId="4" fontId="1" fillId="19" borderId="11" xfId="0" applyNumberFormat="1" applyFont="1" applyFill="1" applyBorder="1" applyAlignment="1" applyProtection="1">
      <alignment/>
      <protection hidden="1" locked="0"/>
    </xf>
    <xf numFmtId="0" fontId="0" fillId="19" borderId="11" xfId="0" applyNumberFormat="1" applyFont="1" applyFill="1" applyBorder="1" applyAlignment="1" applyProtection="1">
      <alignment horizontal="center"/>
      <protection hidden="1" locked="0"/>
    </xf>
    <xf numFmtId="0" fontId="0" fillId="19" borderId="11" xfId="0" applyFont="1" applyFill="1" applyBorder="1" applyAlignment="1" applyProtection="1">
      <alignment horizontal="center"/>
      <protection hidden="1" locked="0"/>
    </xf>
    <xf numFmtId="4" fontId="6" fillId="19" borderId="11" xfId="0" applyNumberFormat="1" applyFont="1" applyFill="1" applyBorder="1" applyAlignment="1" applyProtection="1">
      <alignment/>
      <protection hidden="1" locked="0"/>
    </xf>
    <xf numFmtId="4" fontId="6" fillId="19" borderId="15" xfId="0" applyNumberFormat="1" applyFont="1" applyFill="1" applyBorder="1" applyAlignment="1" applyProtection="1">
      <alignment/>
      <protection hidden="1" locked="0"/>
    </xf>
    <xf numFmtId="0" fontId="8" fillId="34" borderId="16" xfId="0" applyFont="1" applyFill="1" applyBorder="1" applyAlignment="1" applyProtection="1" quotePrefix="1">
      <alignment horizontal="center"/>
      <protection hidden="1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60" zoomScaleNormal="160" zoomScalePageLayoutView="0" workbookViewId="0" topLeftCell="A1">
      <selection activeCell="E4" sqref="E4"/>
    </sheetView>
  </sheetViews>
  <sheetFormatPr defaultColWidth="11.421875" defaultRowHeight="12.75"/>
  <cols>
    <col min="1" max="1" width="13.7109375" style="0" customWidth="1"/>
    <col min="2" max="2" width="12.7109375" style="0" customWidth="1"/>
    <col min="3" max="3" width="6.8515625" style="0" customWidth="1"/>
    <col min="5" max="5" width="13.28125" style="0" bestFit="1" customWidth="1"/>
  </cols>
  <sheetData>
    <row r="1" spans="1:7" ht="26.25">
      <c r="A1" s="39" t="s">
        <v>0</v>
      </c>
      <c r="B1" s="40"/>
      <c r="C1" s="40"/>
      <c r="D1" s="40"/>
      <c r="E1" s="40"/>
      <c r="F1" s="40"/>
      <c r="G1" s="41"/>
    </row>
    <row r="2" spans="1:7" ht="12.75">
      <c r="A2" s="1" t="s">
        <v>1</v>
      </c>
      <c r="B2" s="2"/>
      <c r="C2" s="2"/>
      <c r="D2" s="2"/>
      <c r="E2" s="33" t="s">
        <v>33</v>
      </c>
      <c r="F2" s="33"/>
      <c r="G2" s="33"/>
    </row>
    <row r="3" spans="1:7" ht="12.75">
      <c r="A3" s="3" t="s">
        <v>2</v>
      </c>
      <c r="B3" s="2"/>
      <c r="C3" s="2"/>
      <c r="D3" s="4" t="s">
        <v>30</v>
      </c>
      <c r="E3" s="32">
        <v>100000</v>
      </c>
      <c r="F3" s="32">
        <v>0</v>
      </c>
      <c r="G3" s="32">
        <v>0</v>
      </c>
    </row>
    <row r="4" spans="1:7" ht="12.75">
      <c r="A4" s="1" t="s">
        <v>3</v>
      </c>
      <c r="B4" s="2"/>
      <c r="C4" s="2"/>
      <c r="D4" s="4" t="s">
        <v>4</v>
      </c>
      <c r="E4" s="32">
        <v>15</v>
      </c>
      <c r="F4" s="32">
        <v>0</v>
      </c>
      <c r="G4" s="32">
        <v>0</v>
      </c>
    </row>
    <row r="5" spans="1:7" ht="12.75">
      <c r="A5" s="1" t="s">
        <v>5</v>
      </c>
      <c r="B5" s="2"/>
      <c r="C5" s="2"/>
      <c r="D5" s="4" t="s">
        <v>30</v>
      </c>
      <c r="E5" s="32">
        <v>20000</v>
      </c>
      <c r="F5" s="32">
        <v>0</v>
      </c>
      <c r="G5" s="32">
        <v>0</v>
      </c>
    </row>
    <row r="6" spans="1:7" ht="12.75">
      <c r="A6" s="1" t="s">
        <v>6</v>
      </c>
      <c r="B6" s="2"/>
      <c r="C6" s="2"/>
      <c r="D6" s="4" t="s">
        <v>7</v>
      </c>
      <c r="E6" s="32">
        <v>2</v>
      </c>
      <c r="F6" s="32">
        <v>0</v>
      </c>
      <c r="G6" s="32">
        <v>0</v>
      </c>
    </row>
    <row r="7" spans="1:7" ht="12.75">
      <c r="A7" s="1" t="s">
        <v>8</v>
      </c>
      <c r="B7" s="2"/>
      <c r="C7" s="2"/>
      <c r="D7" s="4" t="s">
        <v>9</v>
      </c>
      <c r="E7" s="32">
        <v>300</v>
      </c>
      <c r="F7" s="32">
        <v>0</v>
      </c>
      <c r="G7" s="32">
        <v>0</v>
      </c>
    </row>
    <row r="8" spans="1:7" ht="10.5" customHeight="1">
      <c r="A8" s="5"/>
      <c r="B8" s="6"/>
      <c r="C8" s="6"/>
      <c r="D8" s="7"/>
      <c r="E8" s="8"/>
      <c r="F8" s="8"/>
      <c r="G8" s="8"/>
    </row>
    <row r="9" spans="1:7" ht="12.75">
      <c r="A9" s="1" t="s">
        <v>10</v>
      </c>
      <c r="B9" s="2"/>
      <c r="C9" s="2"/>
      <c r="D9" s="4" t="s">
        <v>31</v>
      </c>
      <c r="E9" s="9">
        <f>(E3-E5)/E4</f>
        <v>5333.333333333333</v>
      </c>
      <c r="F9" s="9" t="e">
        <f>(F3-F5)/F4</f>
        <v>#DIV/0!</v>
      </c>
      <c r="G9" s="9" t="e">
        <f>(G3-G5)/G4</f>
        <v>#DIV/0!</v>
      </c>
    </row>
    <row r="10" spans="1:7" ht="12.75">
      <c r="A10" s="1" t="s">
        <v>11</v>
      </c>
      <c r="B10" s="2"/>
      <c r="C10" s="2"/>
      <c r="D10" s="4" t="s">
        <v>31</v>
      </c>
      <c r="E10" s="9">
        <f>(E3+E5)/2*E6/100</f>
        <v>1200</v>
      </c>
      <c r="F10" s="9">
        <f>(F3+F5)/2*F6/100</f>
        <v>0</v>
      </c>
      <c r="G10" s="9">
        <f>(G3+G5)/2*G6/100</f>
        <v>0</v>
      </c>
    </row>
    <row r="11" spans="1:7" ht="12.75">
      <c r="A11" s="1" t="s">
        <v>12</v>
      </c>
      <c r="B11" s="2"/>
      <c r="C11" s="2"/>
      <c r="D11" s="4" t="s">
        <v>31</v>
      </c>
      <c r="E11" s="32">
        <v>500</v>
      </c>
      <c r="F11" s="32">
        <v>0</v>
      </c>
      <c r="G11" s="32">
        <v>0</v>
      </c>
    </row>
    <row r="12" spans="1:7" ht="12.75">
      <c r="A12" s="1" t="s">
        <v>13</v>
      </c>
      <c r="B12" s="2"/>
      <c r="C12" s="2"/>
      <c r="D12" s="4" t="s">
        <v>31</v>
      </c>
      <c r="E12" s="32">
        <v>400</v>
      </c>
      <c r="F12" s="32">
        <v>0</v>
      </c>
      <c r="G12" s="32">
        <v>0</v>
      </c>
    </row>
    <row r="13" spans="1:7" ht="12.75">
      <c r="A13" s="3" t="s">
        <v>14</v>
      </c>
      <c r="B13" s="2"/>
      <c r="C13" s="35">
        <v>0</v>
      </c>
      <c r="D13" s="4" t="s">
        <v>31</v>
      </c>
      <c r="E13" s="9">
        <f>E3*C13/100</f>
        <v>0</v>
      </c>
      <c r="F13" s="9">
        <f>F3*C13/100</f>
        <v>0</v>
      </c>
      <c r="G13" s="9">
        <f>G3*C13/100</f>
        <v>0</v>
      </c>
    </row>
    <row r="14" spans="1:7" ht="12.75">
      <c r="A14" s="3" t="s">
        <v>15</v>
      </c>
      <c r="B14" s="2"/>
      <c r="C14" s="36">
        <v>0</v>
      </c>
      <c r="D14" s="4" t="s">
        <v>31</v>
      </c>
      <c r="E14" s="9">
        <f>E3*C14/100</f>
        <v>0</v>
      </c>
      <c r="F14" s="9">
        <f>F3*C14/100</f>
        <v>0</v>
      </c>
      <c r="G14" s="9">
        <f>G3*C14/100</f>
        <v>0</v>
      </c>
    </row>
    <row r="15" spans="1:7" ht="12.75">
      <c r="A15" s="10" t="s">
        <v>16</v>
      </c>
      <c r="B15" s="11"/>
      <c r="C15" s="12"/>
      <c r="D15" s="4" t="s">
        <v>31</v>
      </c>
      <c r="E15" s="13">
        <f>SUM(E9:E14)</f>
        <v>7433.333333333333</v>
      </c>
      <c r="F15" s="13" t="e">
        <f>SUM(F9:F14)</f>
        <v>#DIV/0!</v>
      </c>
      <c r="G15" s="13" t="e">
        <f>SUM(G9:G14)</f>
        <v>#DIV/0!</v>
      </c>
    </row>
    <row r="16" spans="1:7" ht="11.25" customHeight="1">
      <c r="A16" s="5"/>
      <c r="B16" s="6"/>
      <c r="C16" s="14"/>
      <c r="D16" s="7"/>
      <c r="E16" s="8"/>
      <c r="F16" s="8"/>
      <c r="G16" s="8"/>
    </row>
    <row r="17" spans="1:7" ht="12.75">
      <c r="A17" s="15" t="s">
        <v>17</v>
      </c>
      <c r="B17" s="16" t="s">
        <v>18</v>
      </c>
      <c r="C17" s="17" t="s">
        <v>18</v>
      </c>
      <c r="D17" s="18" t="s">
        <v>32</v>
      </c>
      <c r="E17" s="34">
        <v>12</v>
      </c>
      <c r="F17" s="34">
        <v>0</v>
      </c>
      <c r="G17" s="34">
        <v>0</v>
      </c>
    </row>
    <row r="18" spans="1:7" ht="12.75">
      <c r="A18" s="19" t="s">
        <v>19</v>
      </c>
      <c r="B18" s="16" t="s">
        <v>18</v>
      </c>
      <c r="C18" s="17" t="s">
        <v>18</v>
      </c>
      <c r="D18" s="18" t="s">
        <v>32</v>
      </c>
      <c r="E18" s="34">
        <v>1.5</v>
      </c>
      <c r="F18" s="34">
        <v>0</v>
      </c>
      <c r="G18" s="34">
        <v>0</v>
      </c>
    </row>
    <row r="19" spans="1:7" ht="12.75">
      <c r="A19" s="1" t="s">
        <v>20</v>
      </c>
      <c r="B19" s="2"/>
      <c r="C19" s="12"/>
      <c r="D19" s="18" t="s">
        <v>32</v>
      </c>
      <c r="E19" s="34">
        <v>7</v>
      </c>
      <c r="F19" s="34">
        <v>0</v>
      </c>
      <c r="G19" s="34">
        <v>0</v>
      </c>
    </row>
    <row r="20" spans="1:7" ht="12.75">
      <c r="A20" s="10" t="s">
        <v>21</v>
      </c>
      <c r="B20" s="11"/>
      <c r="C20" s="12"/>
      <c r="D20" s="18" t="s">
        <v>32</v>
      </c>
      <c r="E20" s="20">
        <f>SUM(E17:E19)</f>
        <v>20.5</v>
      </c>
      <c r="F20" s="20">
        <f>SUM(F17:F19)</f>
        <v>0</v>
      </c>
      <c r="G20" s="20">
        <f>SUM(G17:G19)</f>
        <v>0</v>
      </c>
    </row>
    <row r="21" spans="1:7" ht="10.5" customHeight="1">
      <c r="A21" s="5"/>
      <c r="B21" s="6"/>
      <c r="C21" s="14"/>
      <c r="D21" s="18"/>
      <c r="E21" s="8"/>
      <c r="F21" s="8"/>
      <c r="G21" s="8"/>
    </row>
    <row r="22" spans="1:7" ht="12.75">
      <c r="A22" s="3" t="s">
        <v>22</v>
      </c>
      <c r="B22" s="2"/>
      <c r="C22" s="12"/>
      <c r="D22" s="18" t="s">
        <v>32</v>
      </c>
      <c r="E22" s="34">
        <v>0</v>
      </c>
      <c r="F22" s="34">
        <v>0</v>
      </c>
      <c r="G22" s="34">
        <v>0</v>
      </c>
    </row>
    <row r="23" spans="1:7" ht="12.75">
      <c r="A23" s="10" t="s">
        <v>23</v>
      </c>
      <c r="B23" s="11"/>
      <c r="C23" s="12"/>
      <c r="D23" s="18" t="s">
        <v>32</v>
      </c>
      <c r="E23" s="9">
        <f>E15/E7+E20+E22</f>
        <v>45.27777777777777</v>
      </c>
      <c r="F23" s="9" t="e">
        <f>F15/F7+F20+F22</f>
        <v>#DIV/0!</v>
      </c>
      <c r="G23" s="9" t="e">
        <f>G15/G7+G20+G22</f>
        <v>#DIV/0!</v>
      </c>
    </row>
    <row r="24" spans="1:7" ht="12.75">
      <c r="A24" s="3" t="s">
        <v>24</v>
      </c>
      <c r="B24" s="2"/>
      <c r="C24" s="36">
        <v>1</v>
      </c>
      <c r="D24" s="18" t="s">
        <v>32</v>
      </c>
      <c r="E24" s="9">
        <f>E23*C24/100</f>
        <v>0.4527777777777777</v>
      </c>
      <c r="F24" s="9" t="e">
        <f>F23*C24/100</f>
        <v>#DIV/0!</v>
      </c>
      <c r="G24" s="9" t="e">
        <f>G23*C24/100</f>
        <v>#DIV/0!</v>
      </c>
    </row>
    <row r="25" spans="1:7" ht="12.75">
      <c r="A25" s="21" t="s">
        <v>25</v>
      </c>
      <c r="B25" s="22"/>
      <c r="C25" s="23"/>
      <c r="D25" s="18" t="s">
        <v>32</v>
      </c>
      <c r="E25" s="24">
        <f>(E23+E24)</f>
        <v>45.73055555555555</v>
      </c>
      <c r="F25" s="24" t="e">
        <f>(F23+F24)</f>
        <v>#DIV/0!</v>
      </c>
      <c r="G25" s="24" t="e">
        <f>(G23+G24)</f>
        <v>#DIV/0!</v>
      </c>
    </row>
    <row r="26" spans="1:7" ht="12.75">
      <c r="A26" s="25" t="s">
        <v>26</v>
      </c>
      <c r="B26" s="26"/>
      <c r="C26" s="26"/>
      <c r="D26" s="18" t="s">
        <v>32</v>
      </c>
      <c r="E26" s="37">
        <v>30</v>
      </c>
      <c r="F26" s="37"/>
      <c r="G26" s="38"/>
    </row>
    <row r="27" spans="1:7" ht="13.5" thickBot="1">
      <c r="A27" s="29" t="s">
        <v>27</v>
      </c>
      <c r="B27" s="30"/>
      <c r="C27" s="31"/>
      <c r="D27" s="27" t="s">
        <v>28</v>
      </c>
      <c r="E27" s="28">
        <f>-(($C24+100)*(2*$C13*E3*E4+2*$C14*E3*E4+E3*(E4*E6+200)+E4*(E5*E6+200*(E11+E12))-200*E5))/(200*E4*($C24*(E17+E18+E19+E22)+100*(E17+E18+E19+E22-E26)))</f>
        <v>807.7102384794692</v>
      </c>
      <c r="F27" s="28" t="e">
        <f>-(($C24+100)*(2*$C13*F3*F4+2*$C14*F3*F4+F3*(F4*F6+200)+F4*(F5*F6+200*(F11+F12))-200*F5))/(200*F4*($C24*(F17+F18+F19+F22)+100*(F17+F18+F19+F22-F26)))</f>
        <v>#DIV/0!</v>
      </c>
      <c r="G27" s="28" t="e">
        <f>-(($C24+100)*(2*$C13*G3*G4+2*$C14*G3*G4+G3*(G4*G6+200)+G4*(G5*G6+200*(G11+G12))-200*G5))/(200*G4*($C24*(G17+G18+G19+G22)+100*(G17+G18+G19+G22-G26)))</f>
        <v>#DIV/0!</v>
      </c>
    </row>
    <row r="30" spans="1:5" ht="12.75">
      <c r="A30" s="32" t="s">
        <v>29</v>
      </c>
      <c r="B30" s="32"/>
      <c r="C30" s="32"/>
      <c r="D30" s="32"/>
      <c r="E30" s="32"/>
    </row>
  </sheetData>
  <sheetProtection password="CA55" sheet="1"/>
  <protectedRanges>
    <protectedRange sqref="E2:G7 C13:C14 E11:G12 E17:G19 E22:G22 C24 E26:G26" name="Bereich1"/>
  </protectedRanges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Maschinenring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Dreher</dc:creator>
  <cp:keywords/>
  <dc:description/>
  <cp:lastModifiedBy>forstere</cp:lastModifiedBy>
  <dcterms:created xsi:type="dcterms:W3CDTF">2001-01-05T10:34:07Z</dcterms:created>
  <dcterms:modified xsi:type="dcterms:W3CDTF">2016-06-17T09:54:03Z</dcterms:modified>
  <cp:category/>
  <cp:version/>
  <cp:contentType/>
  <cp:contentStatus/>
</cp:coreProperties>
</file>